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C73" i="1"/>
  <c r="H49" i="1"/>
  <c r="H29" i="1" l="1"/>
  <c r="H15" i="1"/>
  <c r="H60" i="1"/>
  <c r="H38" i="1" l="1"/>
  <c r="H53" i="1"/>
  <c r="H37" i="1" l="1"/>
  <c r="H25" i="1" l="1"/>
  <c r="H30" i="1" l="1"/>
  <c r="H14" i="1"/>
  <c r="H13" i="1" l="1"/>
  <c r="H62" i="1"/>
</calcChain>
</file>

<file path=xl/sharedStrings.xml><?xml version="1.0" encoding="utf-8"?>
<sst xmlns="http://schemas.openxmlformats.org/spreadsheetml/2006/main" count="99" uniqueCount="62">
  <si>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</si>
  <si>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</si>
  <si>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</si>
  <si>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</si>
  <si>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</si>
  <si>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</si>
  <si>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</si>
  <si>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</si>
  <si>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</si>
  <si>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</si>
  <si>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</si>
  <si>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</si>
  <si>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</si>
  <si>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</si>
  <si>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</si>
  <si>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</si>
  <si>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</si>
  <si>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</si>
  <si>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</si>
  <si>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</si>
  <si>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</si>
  <si>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</si>
  <si>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</si>
  <si>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</si>
  <si>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</si>
  <si>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</si>
  <si>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</si>
  <si>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</si>
  <si>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</si>
  <si>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</si>
  <si>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</si>
  <si>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Dana 18.03.2025.godine Dom zdravlja Požarevac je izvršio plaćanje prema dobavljačima:</t>
  </si>
  <si>
    <t>Primljena i neutrošena participacija od 18.03.2025</t>
  </si>
  <si>
    <t xml:space="preserve">Dana: 18.03.2025 </t>
  </si>
  <si>
    <t>Sopharma</t>
  </si>
  <si>
    <t>Vega</t>
  </si>
  <si>
    <t>Phoenix Pharma</t>
  </si>
  <si>
    <t>Vicor</t>
  </si>
  <si>
    <t>EUROMEDICINA</t>
  </si>
  <si>
    <t>ZOREX</t>
  </si>
  <si>
    <t>Flora komerc</t>
  </si>
  <si>
    <t>Teamedical</t>
  </si>
  <si>
    <t>Yunycom</t>
  </si>
  <si>
    <t>1104858819</t>
  </si>
  <si>
    <t>1104870668</t>
  </si>
  <si>
    <t>1104882708</t>
  </si>
  <si>
    <t>1222326/24</t>
  </si>
  <si>
    <t>1222613/24</t>
  </si>
  <si>
    <t>720057224</t>
  </si>
  <si>
    <t>732686224</t>
  </si>
  <si>
    <t>R24-14114</t>
  </si>
  <si>
    <t>R24-14201</t>
  </si>
  <si>
    <t>24003406-002257</t>
  </si>
  <si>
    <t>24003474-002257</t>
  </si>
  <si>
    <t>24003461-002257</t>
  </si>
  <si>
    <t>P-92675</t>
  </si>
  <si>
    <t>12312-24</t>
  </si>
  <si>
    <t>2002-07003729-24</t>
  </si>
  <si>
    <t>2002-07003893-24</t>
  </si>
  <si>
    <t>OT01/240119474</t>
  </si>
  <si>
    <t>UKUPNO LEKOVI-DIREKTNA PLAĆANJA</t>
  </si>
  <si>
    <t>UKUPNO SANITETSKI-DIREKTNA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</si>
</sst>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1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0" borderId="1" xfId="2" applyBorder="1"/>
    <xf numFmtId="167" fontId="7" fillId="0" borderId="1" xfId="2" applyNumberFormat="1" applyBorder="1"/>
    <xf numFmtId="49" fontId="7" fillId="0" borderId="1" xfId="2" applyNumberFormat="1" applyBorder="1"/>
    <xf numFmtId="167" fontId="8" fillId="0" borderId="1" xfId="2" applyNumberFormat="1" applyFont="1" applyFill="1" applyBorder="1"/>
    <xf numFmtId="167" fontId="9" fillId="0" borderId="1" xfId="2" applyNumberFormat="1" applyFont="1" applyBorder="1"/>
    <xf numFmtId="4" fontId="9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5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45734</v>
      </c>
      <c r="H12" s="12">
        <v>1121823.1200000001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45734</v>
      </c>
      <c r="H13" s="1">
        <f>H14+H30-H38-H53</f>
        <v>372530.13000000082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45734</v>
      </c>
      <c r="H14" s="2">
        <f>SUM(H15:H29)</f>
        <v>4818788.6300000008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830+830+830</f>
        <v>2490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614606.30000000005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3817757.6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</f>
        <v>383001.45</v>
      </c>
      <c r="I29" s="25"/>
      <c r="J29" s="9"/>
      <c r="K29" s="6"/>
      <c r="L29" s="6"/>
    </row>
    <row r="30" spans="2:13" x14ac:dyDescent="0.25">
      <c r="B30" s="52" t="s">
        <v>21</v>
      </c>
      <c r="C30" s="53"/>
      <c r="D30" s="53"/>
      <c r="E30" s="53"/>
      <c r="F30" s="54"/>
      <c r="G30" s="17">
        <v>45734</v>
      </c>
      <c r="H30" s="2">
        <f>H31+H32+H33+H34+H36+H37+H35</f>
        <v>24116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3518+5588+3518+4553+10141-4000+798</f>
        <v>24116</v>
      </c>
      <c r="I37" s="9"/>
      <c r="J37" s="9"/>
    </row>
    <row r="38" spans="2:13" x14ac:dyDescent="0.25">
      <c r="B38" s="33" t="s">
        <v>22</v>
      </c>
      <c r="C38" s="34"/>
      <c r="D38" s="34"/>
      <c r="E38" s="34"/>
      <c r="F38" s="35"/>
      <c r="G38" s="20">
        <v>45734</v>
      </c>
      <c r="H38" s="3">
        <f>SUM(H39:H52)</f>
        <v>4470374.5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614606.30000000005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3817757.6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32940.6+5070</f>
        <v>38010.6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33" t="s">
        <v>23</v>
      </c>
      <c r="C53" s="34"/>
      <c r="D53" s="34"/>
      <c r="E53" s="34"/>
      <c r="F53" s="35"/>
      <c r="G53" s="20">
        <v>45734</v>
      </c>
      <c r="H53" s="3">
        <f>SUM(H54:H59)</f>
        <v>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39" t="s">
        <v>24</v>
      </c>
      <c r="C60" s="40"/>
      <c r="D60" s="40"/>
      <c r="E60" s="40"/>
      <c r="F60" s="41"/>
      <c r="G60" s="21">
        <v>45734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</f>
        <v>749292.99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36" t="s">
        <v>26</v>
      </c>
      <c r="C62" s="37"/>
      <c r="D62" s="37"/>
      <c r="E62" s="37"/>
      <c r="F62" s="38"/>
      <c r="G62" s="19"/>
      <c r="H62" s="5">
        <f>H14+H30-H38-H53+H60-H61</f>
        <v>1121823.1200000008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32" t="s">
        <v>31</v>
      </c>
      <c r="C64" s="32"/>
      <c r="D64" s="32"/>
      <c r="E64" s="13"/>
      <c r="F64" s="13"/>
      <c r="G64" s="7"/>
      <c r="H64" s="11"/>
      <c r="I64" s="9"/>
      <c r="J64" s="9"/>
      <c r="K64" s="6"/>
    </row>
    <row r="66" spans="2:4" x14ac:dyDescent="0.25">
      <c r="B66" s="55" t="s">
        <v>34</v>
      </c>
      <c r="C66" s="56">
        <v>26268</v>
      </c>
      <c r="D66" s="57" t="s">
        <v>43</v>
      </c>
    </row>
    <row r="67" spans="2:4" x14ac:dyDescent="0.25">
      <c r="B67" s="55" t="s">
        <v>34</v>
      </c>
      <c r="C67" s="56">
        <v>22195.8</v>
      </c>
      <c r="D67" s="57" t="s">
        <v>44</v>
      </c>
    </row>
    <row r="68" spans="2:4" x14ac:dyDescent="0.25">
      <c r="B68" s="55" t="s">
        <v>34</v>
      </c>
      <c r="C68" s="56">
        <v>18562.5</v>
      </c>
      <c r="D68" s="57" t="s">
        <v>45</v>
      </c>
    </row>
    <row r="69" spans="2:4" x14ac:dyDescent="0.25">
      <c r="B69" s="55" t="s">
        <v>35</v>
      </c>
      <c r="C69" s="56">
        <v>134362.79999999999</v>
      </c>
      <c r="D69" s="57" t="s">
        <v>46</v>
      </c>
    </row>
    <row r="70" spans="2:4" x14ac:dyDescent="0.25">
      <c r="B70" s="55" t="s">
        <v>35</v>
      </c>
      <c r="C70" s="56">
        <v>21208</v>
      </c>
      <c r="D70" s="57" t="s">
        <v>47</v>
      </c>
    </row>
    <row r="71" spans="2:4" x14ac:dyDescent="0.25">
      <c r="B71" s="55" t="s">
        <v>36</v>
      </c>
      <c r="C71" s="56">
        <v>328416</v>
      </c>
      <c r="D71" s="57" t="s">
        <v>48</v>
      </c>
    </row>
    <row r="72" spans="2:4" x14ac:dyDescent="0.25">
      <c r="B72" s="55" t="s">
        <v>36</v>
      </c>
      <c r="C72" s="58">
        <v>63593.2</v>
      </c>
      <c r="D72" s="57" t="s">
        <v>49</v>
      </c>
    </row>
    <row r="73" spans="2:4" x14ac:dyDescent="0.25">
      <c r="B73" s="60" t="s">
        <v>60</v>
      </c>
      <c r="C73" s="59">
        <f>SUM(C66:C72)</f>
        <v>614606.29999999993</v>
      </c>
      <c r="D73" s="57"/>
    </row>
    <row r="74" spans="2:4" x14ac:dyDescent="0.25">
      <c r="B74" s="55" t="s">
        <v>37</v>
      </c>
      <c r="C74" s="56">
        <v>17700</v>
      </c>
      <c r="D74" s="57" t="s">
        <v>50</v>
      </c>
    </row>
    <row r="75" spans="2:4" x14ac:dyDescent="0.25">
      <c r="B75" s="55" t="s">
        <v>37</v>
      </c>
      <c r="C75" s="56">
        <v>27660</v>
      </c>
      <c r="D75" s="57" t="s">
        <v>51</v>
      </c>
    </row>
    <row r="76" spans="2:4" x14ac:dyDescent="0.25">
      <c r="B76" s="55" t="s">
        <v>38</v>
      </c>
      <c r="C76" s="56">
        <v>25060.799999999999</v>
      </c>
      <c r="D76" s="57" t="s">
        <v>52</v>
      </c>
    </row>
    <row r="77" spans="2:4" x14ac:dyDescent="0.25">
      <c r="B77" s="55" t="s">
        <v>38</v>
      </c>
      <c r="C77" s="56">
        <v>540690</v>
      </c>
      <c r="D77" s="57" t="s">
        <v>53</v>
      </c>
    </row>
    <row r="78" spans="2:4" x14ac:dyDescent="0.25">
      <c r="B78" s="55" t="s">
        <v>38</v>
      </c>
      <c r="C78" s="56">
        <v>65654.399999999994</v>
      </c>
      <c r="D78" s="57" t="s">
        <v>54</v>
      </c>
    </row>
    <row r="79" spans="2:4" x14ac:dyDescent="0.25">
      <c r="B79" s="55" t="s">
        <v>39</v>
      </c>
      <c r="C79" s="56">
        <v>113689.4</v>
      </c>
      <c r="D79" s="57" t="s">
        <v>55</v>
      </c>
    </row>
    <row r="80" spans="2:4" x14ac:dyDescent="0.25">
      <c r="B80" s="55" t="s">
        <v>40</v>
      </c>
      <c r="C80" s="56">
        <v>7056</v>
      </c>
      <c r="D80" s="57" t="s">
        <v>56</v>
      </c>
    </row>
    <row r="81" spans="2:4" x14ac:dyDescent="0.25">
      <c r="B81" s="55" t="s">
        <v>41</v>
      </c>
      <c r="C81" s="56">
        <v>1945180.8</v>
      </c>
      <c r="D81" s="57" t="s">
        <v>57</v>
      </c>
    </row>
    <row r="82" spans="2:4" x14ac:dyDescent="0.25">
      <c r="B82" s="55" t="s">
        <v>41</v>
      </c>
      <c r="C82" s="56">
        <v>810794.4</v>
      </c>
      <c r="D82" s="57" t="s">
        <v>58</v>
      </c>
    </row>
    <row r="83" spans="2:4" x14ac:dyDescent="0.25">
      <c r="B83" s="55" t="s">
        <v>41</v>
      </c>
      <c r="C83" s="56">
        <v>149350.79999999999</v>
      </c>
      <c r="D83" s="57" t="s">
        <v>58</v>
      </c>
    </row>
    <row r="84" spans="2:4" x14ac:dyDescent="0.25">
      <c r="B84" s="55" t="s">
        <v>42</v>
      </c>
      <c r="C84" s="58">
        <v>114921</v>
      </c>
      <c r="D84" s="57" t="s">
        <v>59</v>
      </c>
    </row>
    <row r="85" spans="2:4" x14ac:dyDescent="0.25">
      <c r="B85" s="60" t="s">
        <v>61</v>
      </c>
      <c r="C85" s="59">
        <f>SUM(C74:C84)</f>
        <v>3817757.6</v>
      </c>
      <c r="D85" s="57"/>
    </row>
  </sheetData>
  <mergeCells count="59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2025-03-19T07:21:41Z</dcterms:modified>
  <cp:category/>
  <cp:contentStatus/>
</cp:coreProperties>
</file>